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>
    <definedName name="_xlnm.Print_Area" localSheetId="0">'Hoja1'!$A$1:$N$28</definedName>
  </definedNames>
  <calcPr fullCalcOnLoad="1"/>
</workbook>
</file>

<file path=xl/sharedStrings.xml><?xml version="1.0" encoding="utf-8"?>
<sst xmlns="http://schemas.openxmlformats.org/spreadsheetml/2006/main" count="61" uniqueCount="36">
  <si>
    <t>Llom</t>
  </si>
  <si>
    <t>franquicia</t>
  </si>
  <si>
    <t>doblez</t>
  </si>
  <si>
    <t>Plano Contra Cub</t>
  </si>
  <si>
    <t>Plano Cubierta</t>
  </si>
  <si>
    <t>Alturas</t>
  </si>
  <si>
    <t>formato - 4 mm</t>
  </si>
  <si>
    <t>formato + 6 mm</t>
  </si>
  <si>
    <t>ancho</t>
  </si>
  <si>
    <t>alto</t>
  </si>
  <si>
    <t>lomo</t>
  </si>
  <si>
    <t>mm</t>
  </si>
  <si>
    <t>Gramaje</t>
  </si>
  <si>
    <t>Mano</t>
  </si>
  <si>
    <t>Calibre Cartón</t>
  </si>
  <si>
    <t>Herramienta de desarrollo de forros y tapas</t>
  </si>
  <si>
    <t>Dato</t>
  </si>
  <si>
    <t>Unidad</t>
  </si>
  <si>
    <t>Valor</t>
  </si>
  <si>
    <t>Ancho formato final taco</t>
  </si>
  <si>
    <t>Alto formato final taco</t>
  </si>
  <si>
    <t>unidades</t>
  </si>
  <si>
    <t>g</t>
  </si>
  <si>
    <t>unidad</t>
  </si>
  <si>
    <t>Tipo de lomo</t>
  </si>
  <si>
    <t>Encuadernación</t>
  </si>
  <si>
    <t>Recto</t>
  </si>
  <si>
    <t>Redondo</t>
  </si>
  <si>
    <t>Cosido</t>
  </si>
  <si>
    <t>Fresado</t>
  </si>
  <si>
    <t>Formato final taco</t>
  </si>
  <si>
    <t>Páginas</t>
  </si>
  <si>
    <t>Intorduzca  los datos necesarios para el cáclulo del lomo del taco
(celdas de color verde)</t>
  </si>
  <si>
    <t>Lomo calculado</t>
  </si>
  <si>
    <t>Formato del forro</t>
  </si>
  <si>
    <t>Formato de la tireta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</si>
</sst>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textRotation="90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11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31" fillId="16" borderId="22" xfId="0" applyFont="1" applyFill="1" applyBorder="1" applyAlignment="1">
      <alignment horizontal="center" vertical="center"/>
    </xf>
    <xf numFmtId="0" fontId="31" fillId="16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15" borderId="20" xfId="0" applyFont="1" applyFill="1" applyBorder="1" applyAlignment="1">
      <alignment horizontal="center"/>
    </xf>
    <xf numFmtId="0" fontId="30" fillId="15" borderId="10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28" fillId="15" borderId="17" xfId="0" applyFont="1" applyFill="1" applyBorder="1" applyAlignment="1">
      <alignment horizontal="left" vertical="center"/>
    </xf>
    <xf numFmtId="0" fontId="30" fillId="15" borderId="12" xfId="0" applyFont="1" applyFill="1" applyBorder="1" applyAlignment="1">
      <alignment horizontal="center"/>
    </xf>
    <xf numFmtId="0" fontId="29" fillId="15" borderId="18" xfId="0" applyFont="1" applyFill="1" applyBorder="1" applyAlignment="1">
      <alignment horizontal="left" vertical="center"/>
    </xf>
    <xf numFmtId="0" fontId="1" fillId="11" borderId="16" xfId="0" applyFont="1" applyFill="1" applyBorder="1" applyAlignment="1">
      <alignment horizontal="center"/>
    </xf>
    <xf numFmtId="0" fontId="29" fillId="11" borderId="19" xfId="0" applyFont="1" applyFill="1" applyBorder="1" applyAlignment="1">
      <alignment horizontal="left" vertical="center"/>
    </xf>
    <xf numFmtId="0" fontId="32" fillId="0" borderId="28" xfId="0" applyFont="1" applyBorder="1" applyAlignment="1">
      <alignment horizontal="right" vertical="center"/>
    </xf>
    <xf numFmtId="0" fontId="30" fillId="11" borderId="29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/>
    </xf>
    <xf numFmtId="0" fontId="29" fillId="11" borderId="31" xfId="0" applyFont="1" applyFill="1" applyBorder="1" applyAlignment="1">
      <alignment horizontal="left" vertical="center"/>
    </xf>
    <xf numFmtId="0" fontId="1" fillId="11" borderId="11" xfId="0" applyFont="1" applyFill="1" applyBorder="1" applyAlignment="1">
      <alignment horizontal="center"/>
    </xf>
    <xf numFmtId="0" fontId="29" fillId="11" borderId="17" xfId="0" applyFont="1" applyFill="1" applyBorder="1" applyAlignment="1">
      <alignment horizontal="left" vertical="center"/>
    </xf>
    <xf numFmtId="0" fontId="30" fillId="11" borderId="11" xfId="0" applyFont="1" applyFill="1" applyBorder="1" applyAlignment="1">
      <alignment horizontal="center" vertical="center"/>
    </xf>
    <xf numFmtId="0" fontId="30" fillId="11" borderId="16" xfId="0" applyFont="1" applyFill="1" applyBorder="1" applyAlignment="1">
      <alignment horizontal="center" vertical="center"/>
    </xf>
    <xf numFmtId="0" fontId="10" fillId="24" borderId="32" xfId="0" applyFont="1" applyFill="1" applyBorder="1" applyAlignment="1" applyProtection="1">
      <alignment horizontal="center" vertical="center"/>
      <protection locked="0"/>
    </xf>
    <xf numFmtId="0" fontId="10" fillId="24" borderId="33" xfId="0" applyFont="1" applyFill="1" applyBorder="1" applyAlignment="1" applyProtection="1">
      <alignment horizontal="center" vertical="center"/>
      <protection locked="0"/>
    </xf>
    <xf numFmtId="9" fontId="10" fillId="24" borderId="33" xfId="0" applyNumberFormat="1" applyFont="1" applyFill="1" applyBorder="1" applyAlignment="1" applyProtection="1">
      <alignment horizontal="center" vertical="center"/>
      <protection locked="0"/>
    </xf>
    <xf numFmtId="9" fontId="10" fillId="24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2" fillId="0" borderId="3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9" fillId="16" borderId="28" xfId="0" applyFont="1" applyFill="1" applyBorder="1" applyAlignment="1">
      <alignment horizontal="center"/>
    </xf>
    <xf numFmtId="0" fontId="9" fillId="16" borderId="37" xfId="0" applyFont="1" applyFill="1" applyBorder="1" applyAlignment="1">
      <alignment horizontal="center"/>
    </xf>
    <xf numFmtId="0" fontId="9" fillId="16" borderId="38" xfId="0" applyFont="1" applyFill="1" applyBorder="1" applyAlignment="1">
      <alignment horizontal="center"/>
    </xf>
    <xf numFmtId="0" fontId="32" fillId="0" borderId="35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32" fillId="0" borderId="35" xfId="0" applyNumberFormat="1" applyFont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49" fontId="32" fillId="0" borderId="26" xfId="0" applyNumberFormat="1" applyFont="1" applyBorder="1" applyAlignment="1">
      <alignment horizontal="center" vertical="center" wrapText="1"/>
    </xf>
    <xf numFmtId="49" fontId="32" fillId="0" borderId="36" xfId="0" applyNumberFormat="1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1" fillId="16" borderId="43" xfId="0" applyFont="1" applyFill="1" applyBorder="1" applyAlignment="1">
      <alignment horizontal="center"/>
    </xf>
    <xf numFmtId="165" fontId="30" fillId="11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35337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35337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85" zoomScaleNormal="85" zoomScalePageLayoutView="0" workbookViewId="0" topLeftCell="A1">
      <selection activeCell="L10" sqref="L10"/>
    </sheetView>
  </sheetViews>
  <sheetFormatPr defaultColWidth="11.421875" defaultRowHeight="12.75"/>
  <cols>
    <col min="1" max="1" width="2.7109375" style="0" customWidth="1"/>
    <col min="2" max="2" width="14.7109375" style="0" customWidth="1"/>
    <col min="3" max="3" width="2.8515625" style="0" customWidth="1"/>
    <col min="4" max="4" width="3.7109375" style="0" customWidth="1"/>
    <col min="5" max="5" width="25.7109375" style="5" customWidth="1"/>
    <col min="6" max="6" width="3.28125" style="0" customWidth="1"/>
    <col min="7" max="7" width="7.28125" style="0" customWidth="1"/>
    <col min="8" max="8" width="3.28125" style="5" customWidth="1"/>
    <col min="9" max="9" width="25.7109375" style="5" customWidth="1"/>
    <col min="10" max="10" width="3.7109375" style="0" customWidth="1"/>
    <col min="11" max="11" width="8.00390625" style="0" customWidth="1"/>
    <col min="12" max="12" width="13.421875" style="0" customWidth="1"/>
    <col min="13" max="13" width="12.00390625" style="0" customWidth="1"/>
    <col min="14" max="14" width="2.7109375" style="0" customWidth="1"/>
    <col min="17" max="17" width="0" style="0" hidden="1" customWidth="1"/>
  </cols>
  <sheetData>
    <row r="1" spans="1:14" ht="21.75" customHeight="1" thickBot="1">
      <c r="A1" s="75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21" thickBot="1">
      <c r="A2" s="3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2"/>
    </row>
    <row r="3" spans="1:17" ht="15" customHeight="1" thickBot="1">
      <c r="A3" s="31"/>
      <c r="B3" s="88" t="s">
        <v>32</v>
      </c>
      <c r="C3" s="89"/>
      <c r="D3" s="90"/>
      <c r="E3" s="26" t="s">
        <v>16</v>
      </c>
      <c r="F3" s="97" t="s">
        <v>17</v>
      </c>
      <c r="G3" s="97"/>
      <c r="H3" s="97"/>
      <c r="I3" s="27" t="s">
        <v>18</v>
      </c>
      <c r="J3" s="18"/>
      <c r="K3" s="18"/>
      <c r="L3" s="18"/>
      <c r="M3" s="18"/>
      <c r="N3" s="32"/>
      <c r="Q3" t="s">
        <v>26</v>
      </c>
    </row>
    <row r="4" spans="1:17" ht="15" customHeight="1">
      <c r="A4" s="31"/>
      <c r="B4" s="91"/>
      <c r="C4" s="92"/>
      <c r="D4" s="92"/>
      <c r="E4" s="28" t="s">
        <v>19</v>
      </c>
      <c r="F4" s="65" t="s">
        <v>11</v>
      </c>
      <c r="G4" s="65"/>
      <c r="H4" s="66"/>
      <c r="I4" s="59">
        <v>130</v>
      </c>
      <c r="J4" s="18"/>
      <c r="K4" s="18"/>
      <c r="L4" s="18"/>
      <c r="M4" s="18"/>
      <c r="N4" s="32"/>
      <c r="Q4" t="s">
        <v>27</v>
      </c>
    </row>
    <row r="5" spans="1:14" ht="15" customHeight="1">
      <c r="A5" s="31"/>
      <c r="B5" s="91"/>
      <c r="C5" s="92"/>
      <c r="D5" s="92"/>
      <c r="E5" s="29" t="s">
        <v>20</v>
      </c>
      <c r="F5" s="63" t="s">
        <v>11</v>
      </c>
      <c r="G5" s="63"/>
      <c r="H5" s="64"/>
      <c r="I5" s="60">
        <v>122</v>
      </c>
      <c r="J5" s="18"/>
      <c r="K5" s="18"/>
      <c r="L5" s="18"/>
      <c r="M5" s="18"/>
      <c r="N5" s="32"/>
    </row>
    <row r="6" spans="1:17" ht="15" customHeight="1">
      <c r="A6" s="31"/>
      <c r="B6" s="91"/>
      <c r="C6" s="92"/>
      <c r="D6" s="92"/>
      <c r="E6" s="29" t="s">
        <v>31</v>
      </c>
      <c r="F6" s="63" t="s">
        <v>21</v>
      </c>
      <c r="G6" s="63"/>
      <c r="H6" s="64"/>
      <c r="I6" s="60">
        <v>424</v>
      </c>
      <c r="J6" s="18"/>
      <c r="K6" s="18"/>
      <c r="L6" s="18"/>
      <c r="M6" s="18"/>
      <c r="N6" s="32"/>
      <c r="Q6" t="s">
        <v>28</v>
      </c>
    </row>
    <row r="7" spans="1:17" ht="15" customHeight="1">
      <c r="A7" s="31"/>
      <c r="B7" s="91"/>
      <c r="C7" s="92"/>
      <c r="D7" s="92"/>
      <c r="E7" s="29" t="s">
        <v>12</v>
      </c>
      <c r="F7" s="63" t="s">
        <v>22</v>
      </c>
      <c r="G7" s="63"/>
      <c r="H7" s="64"/>
      <c r="I7" s="60">
        <v>60</v>
      </c>
      <c r="J7" s="18"/>
      <c r="K7" s="18"/>
      <c r="L7" s="18"/>
      <c r="M7" s="18"/>
      <c r="N7" s="32"/>
      <c r="Q7" t="s">
        <v>29</v>
      </c>
    </row>
    <row r="8" spans="1:14" ht="15" customHeight="1">
      <c r="A8" s="31"/>
      <c r="B8" s="91"/>
      <c r="C8" s="92"/>
      <c r="D8" s="92"/>
      <c r="E8" s="29" t="s">
        <v>13</v>
      </c>
      <c r="F8" s="63" t="s">
        <v>23</v>
      </c>
      <c r="G8" s="63"/>
      <c r="H8" s="64"/>
      <c r="I8" s="60">
        <v>1.6</v>
      </c>
      <c r="J8" s="18"/>
      <c r="K8" s="18"/>
      <c r="L8" s="18"/>
      <c r="M8" s="18"/>
      <c r="N8" s="32"/>
    </row>
    <row r="9" spans="1:14" ht="15" customHeight="1">
      <c r="A9" s="31"/>
      <c r="B9" s="91"/>
      <c r="C9" s="92"/>
      <c r="D9" s="92"/>
      <c r="E9" s="29" t="s">
        <v>14</v>
      </c>
      <c r="F9" s="63" t="s">
        <v>11</v>
      </c>
      <c r="G9" s="63"/>
      <c r="H9" s="64"/>
      <c r="I9" s="60">
        <v>2.5</v>
      </c>
      <c r="J9" s="18"/>
      <c r="K9" s="18"/>
      <c r="L9" s="18"/>
      <c r="M9" s="18"/>
      <c r="N9" s="32"/>
    </row>
    <row r="10" spans="1:14" ht="15" customHeight="1">
      <c r="A10" s="31"/>
      <c r="B10" s="91"/>
      <c r="C10" s="92"/>
      <c r="D10" s="92"/>
      <c r="E10" s="29" t="s">
        <v>24</v>
      </c>
      <c r="F10" s="63"/>
      <c r="G10" s="63"/>
      <c r="H10" s="64"/>
      <c r="I10" s="61" t="s">
        <v>27</v>
      </c>
      <c r="J10" s="18"/>
      <c r="K10" s="18"/>
      <c r="L10" s="18"/>
      <c r="M10" s="18"/>
      <c r="N10" s="32"/>
    </row>
    <row r="11" spans="1:14" ht="15" customHeight="1" thickBot="1">
      <c r="A11" s="31"/>
      <c r="B11" s="91"/>
      <c r="C11" s="92"/>
      <c r="D11" s="92"/>
      <c r="E11" s="30" t="s">
        <v>25</v>
      </c>
      <c r="F11" s="95"/>
      <c r="G11" s="95"/>
      <c r="H11" s="96"/>
      <c r="I11" s="62" t="s">
        <v>29</v>
      </c>
      <c r="J11" s="18"/>
      <c r="K11" s="18"/>
      <c r="L11" s="18"/>
      <c r="M11" s="18"/>
      <c r="N11" s="32"/>
    </row>
    <row r="12" spans="1:14" ht="15" customHeight="1" thickBot="1">
      <c r="A12" s="31"/>
      <c r="B12" s="93"/>
      <c r="C12" s="94"/>
      <c r="D12" s="94"/>
      <c r="E12" s="51" t="s">
        <v>33</v>
      </c>
      <c r="F12" s="82" t="s">
        <v>11</v>
      </c>
      <c r="G12" s="82"/>
      <c r="H12" s="83"/>
      <c r="I12" s="98">
        <f>ROUND(IF(I11="fresado",(I6/2*I7/100*I8/10+I9*2)*IF(I10="Redondo",1.1,1),(I6/2*I7/100*I8/10+I9*2)*IF(I10="Redondo",1.02,1)*1.1),0)</f>
        <v>28</v>
      </c>
      <c r="J12" s="18"/>
      <c r="K12" s="18"/>
      <c r="L12" s="18"/>
      <c r="M12" s="18"/>
      <c r="N12" s="32"/>
    </row>
    <row r="13" spans="1:14" ht="30.75" customHeight="1" thickBot="1">
      <c r="A13" s="31"/>
      <c r="B13" s="18"/>
      <c r="C13" s="18"/>
      <c r="D13" s="18"/>
      <c r="E13" s="33"/>
      <c r="F13" s="18"/>
      <c r="G13" s="18"/>
      <c r="H13" s="33"/>
      <c r="I13" s="33"/>
      <c r="J13" s="18"/>
      <c r="K13" s="18"/>
      <c r="L13" s="18"/>
      <c r="M13" s="18"/>
      <c r="N13" s="32"/>
    </row>
    <row r="14" spans="1:14" ht="18" customHeight="1">
      <c r="A14" s="31"/>
      <c r="B14" s="18"/>
      <c r="C14" s="18"/>
      <c r="D14" s="18"/>
      <c r="E14" s="78" t="s">
        <v>30</v>
      </c>
      <c r="F14" s="79"/>
      <c r="G14" s="44">
        <f>I4</f>
        <v>130</v>
      </c>
      <c r="H14" s="45" t="s">
        <v>11</v>
      </c>
      <c r="I14" s="46" t="s">
        <v>8</v>
      </c>
      <c r="J14" s="18"/>
      <c r="K14" s="18"/>
      <c r="L14" s="18"/>
      <c r="M14" s="18"/>
      <c r="N14" s="32"/>
    </row>
    <row r="15" spans="1:14" ht="19.5" customHeight="1">
      <c r="A15" s="31"/>
      <c r="B15" s="18"/>
      <c r="C15" s="18"/>
      <c r="D15" s="18"/>
      <c r="E15" s="80"/>
      <c r="F15" s="81"/>
      <c r="G15" s="47">
        <f>I5</f>
        <v>122</v>
      </c>
      <c r="H15" s="43" t="s">
        <v>11</v>
      </c>
      <c r="I15" s="48" t="s">
        <v>9</v>
      </c>
      <c r="J15" s="18"/>
      <c r="K15" s="18"/>
      <c r="L15" s="18"/>
      <c r="M15" s="18"/>
      <c r="N15" s="32"/>
    </row>
    <row r="16" spans="1:14" ht="18" customHeight="1" thickBot="1">
      <c r="A16" s="31"/>
      <c r="B16" s="18"/>
      <c r="C16" s="18"/>
      <c r="D16" s="34"/>
      <c r="E16" s="80"/>
      <c r="F16" s="81"/>
      <c r="G16" s="52">
        <f>I12</f>
        <v>28</v>
      </c>
      <c r="H16" s="53" t="s">
        <v>11</v>
      </c>
      <c r="I16" s="54" t="s">
        <v>10</v>
      </c>
      <c r="J16" s="18"/>
      <c r="K16" s="18"/>
      <c r="L16" s="18"/>
      <c r="M16" s="18"/>
      <c r="N16" s="32"/>
    </row>
    <row r="17" spans="1:14" ht="18" customHeight="1">
      <c r="A17" s="31"/>
      <c r="B17" s="18"/>
      <c r="C17" s="18"/>
      <c r="D17" s="34"/>
      <c r="E17" s="84" t="s">
        <v>34</v>
      </c>
      <c r="F17" s="85"/>
      <c r="G17" s="57">
        <f>SUM(D23:J23)</f>
        <v>332</v>
      </c>
      <c r="H17" s="55" t="s">
        <v>11</v>
      </c>
      <c r="I17" s="56" t="s">
        <v>8</v>
      </c>
      <c r="J17" s="18"/>
      <c r="K17" s="18"/>
      <c r="L17" s="18"/>
      <c r="M17" s="18"/>
      <c r="N17" s="32"/>
    </row>
    <row r="18" spans="1:14" ht="18" customHeight="1" thickBot="1">
      <c r="A18" s="31"/>
      <c r="B18" s="18"/>
      <c r="C18" s="18"/>
      <c r="D18" s="34"/>
      <c r="E18" s="86"/>
      <c r="F18" s="87"/>
      <c r="G18" s="58">
        <f>SUM(K24:K26)</f>
        <v>164</v>
      </c>
      <c r="H18" s="49" t="s">
        <v>11</v>
      </c>
      <c r="I18" s="50" t="s">
        <v>9</v>
      </c>
      <c r="J18" s="18"/>
      <c r="K18" s="18"/>
      <c r="L18" s="18"/>
      <c r="M18" s="18"/>
      <c r="N18" s="32"/>
    </row>
    <row r="19" spans="1:14" ht="18" customHeight="1">
      <c r="A19" s="31"/>
      <c r="B19" s="18"/>
      <c r="C19" s="18"/>
      <c r="D19" s="34"/>
      <c r="E19" s="67" t="str">
        <f>"Formato del cartón"&amp;IF(I10="Redondo"," en 2 piezas"," pieza única")</f>
        <v>Formato del cartón en 2 piezas</v>
      </c>
      <c r="F19" s="68"/>
      <c r="G19" s="57">
        <f>IF(I10="Redondo",I23,E23+G23+I23)</f>
        <v>126</v>
      </c>
      <c r="H19" s="55" t="s">
        <v>11</v>
      </c>
      <c r="I19" s="56" t="s">
        <v>8</v>
      </c>
      <c r="J19" s="18"/>
      <c r="K19" s="18"/>
      <c r="L19" s="18"/>
      <c r="M19" s="18"/>
      <c r="N19" s="32"/>
    </row>
    <row r="20" spans="1:14" ht="18" customHeight="1" thickBot="1">
      <c r="A20" s="31"/>
      <c r="B20" s="18"/>
      <c r="C20" s="18"/>
      <c r="D20" s="34"/>
      <c r="E20" s="69"/>
      <c r="F20" s="70"/>
      <c r="G20" s="58">
        <f>K25</f>
        <v>128</v>
      </c>
      <c r="H20" s="49" t="s">
        <v>11</v>
      </c>
      <c r="I20" s="50" t="s">
        <v>9</v>
      </c>
      <c r="J20" s="18"/>
      <c r="K20" s="18"/>
      <c r="L20" s="18"/>
      <c r="M20" s="18"/>
      <c r="N20" s="32"/>
    </row>
    <row r="21" spans="1:14" ht="18" customHeight="1">
      <c r="A21" s="31"/>
      <c r="B21" s="18"/>
      <c r="C21" s="18"/>
      <c r="D21" s="34"/>
      <c r="E21" s="71" t="s">
        <v>35</v>
      </c>
      <c r="F21" s="72"/>
      <c r="G21" s="57">
        <f>IF(I10="Recto","ND",G23)</f>
        <v>28</v>
      </c>
      <c r="H21" s="55" t="s">
        <v>11</v>
      </c>
      <c r="I21" s="56" t="s">
        <v>8</v>
      </c>
      <c r="J21" s="18"/>
      <c r="K21" s="18"/>
      <c r="L21" s="18"/>
      <c r="M21" s="18"/>
      <c r="N21" s="32"/>
    </row>
    <row r="22" spans="1:14" ht="18" customHeight="1" thickBot="1">
      <c r="A22" s="31"/>
      <c r="B22" s="18"/>
      <c r="C22" s="18"/>
      <c r="D22" s="34"/>
      <c r="E22" s="73"/>
      <c r="F22" s="74"/>
      <c r="G22" s="58">
        <f>IF(I10="RECTO","ND",K25)</f>
        <v>128</v>
      </c>
      <c r="H22" s="49" t="s">
        <v>11</v>
      </c>
      <c r="I22" s="50" t="s">
        <v>9</v>
      </c>
      <c r="J22" s="18"/>
      <c r="K22" s="18"/>
      <c r="L22" s="18"/>
      <c r="M22" s="18"/>
      <c r="N22" s="32"/>
    </row>
    <row r="23" spans="1:14" ht="36" customHeight="1" thickBot="1">
      <c r="A23" s="31"/>
      <c r="B23" s="18"/>
      <c r="C23" s="18"/>
      <c r="D23" s="7">
        <v>18</v>
      </c>
      <c r="E23" s="7">
        <f>G14-4</f>
        <v>126</v>
      </c>
      <c r="F23" s="7">
        <f>IF(I10="Recto",10,8)</f>
        <v>8</v>
      </c>
      <c r="G23" s="7">
        <f>G16</f>
        <v>28</v>
      </c>
      <c r="H23" s="7">
        <f>IF(I10="Recto",10,8)</f>
        <v>8</v>
      </c>
      <c r="I23" s="7">
        <f>G14-4</f>
        <v>126</v>
      </c>
      <c r="J23" s="7">
        <v>18</v>
      </c>
      <c r="K23" s="18"/>
      <c r="L23" s="18"/>
      <c r="M23" s="18"/>
      <c r="N23" s="32"/>
    </row>
    <row r="24" spans="1:14" ht="19.5" customHeight="1">
      <c r="A24" s="31"/>
      <c r="B24" s="17" t="s">
        <v>2</v>
      </c>
      <c r="C24" s="8"/>
      <c r="D24" s="1"/>
      <c r="E24" s="4"/>
      <c r="F24" s="2"/>
      <c r="G24" s="2"/>
      <c r="H24" s="4"/>
      <c r="I24" s="4"/>
      <c r="J24" s="14"/>
      <c r="K24" s="35">
        <v>18</v>
      </c>
      <c r="L24" s="18"/>
      <c r="M24" s="18"/>
      <c r="N24" s="32"/>
    </row>
    <row r="25" spans="1:14" ht="199.5" customHeight="1">
      <c r="A25" s="31"/>
      <c r="B25" s="36" t="s">
        <v>5</v>
      </c>
      <c r="C25" s="8"/>
      <c r="D25" s="3"/>
      <c r="E25" s="22"/>
      <c r="F25" s="20"/>
      <c r="G25" s="19"/>
      <c r="H25" s="21"/>
      <c r="I25" s="22"/>
      <c r="J25" s="15"/>
      <c r="K25" s="35">
        <f>G15+6</f>
        <v>128</v>
      </c>
      <c r="L25" s="37" t="s">
        <v>7</v>
      </c>
      <c r="M25" s="18"/>
      <c r="N25" s="32"/>
    </row>
    <row r="26" spans="1:14" ht="19.5" customHeight="1" thickBot="1">
      <c r="A26" s="31"/>
      <c r="B26" s="17" t="s">
        <v>2</v>
      </c>
      <c r="C26" s="8"/>
      <c r="D26" s="11"/>
      <c r="E26" s="12"/>
      <c r="F26" s="13"/>
      <c r="G26" s="13"/>
      <c r="H26" s="12"/>
      <c r="I26" s="12"/>
      <c r="J26" s="16"/>
      <c r="K26" s="6">
        <v>18</v>
      </c>
      <c r="L26" s="18"/>
      <c r="M26" s="18"/>
      <c r="N26" s="32"/>
    </row>
    <row r="27" spans="1:14" ht="41.25">
      <c r="A27" s="31"/>
      <c r="B27" s="18"/>
      <c r="C27" s="18"/>
      <c r="D27" s="9" t="s">
        <v>2</v>
      </c>
      <c r="E27" s="10" t="s">
        <v>3</v>
      </c>
      <c r="F27" s="38" t="s">
        <v>1</v>
      </c>
      <c r="G27" s="23" t="s">
        <v>0</v>
      </c>
      <c r="H27" s="38" t="s">
        <v>1</v>
      </c>
      <c r="I27" s="10" t="s">
        <v>4</v>
      </c>
      <c r="J27" s="9" t="s">
        <v>2</v>
      </c>
      <c r="K27" s="18"/>
      <c r="L27" s="18"/>
      <c r="M27" s="18"/>
      <c r="N27" s="32"/>
    </row>
    <row r="28" spans="1:14" ht="31.5" thickBot="1">
      <c r="A28" s="39"/>
      <c r="B28" s="40"/>
      <c r="C28" s="40"/>
      <c r="D28" s="40"/>
      <c r="E28" s="41" t="s">
        <v>6</v>
      </c>
      <c r="F28" s="40"/>
      <c r="G28" s="40"/>
      <c r="H28" s="42"/>
      <c r="I28" s="41" t="s">
        <v>6</v>
      </c>
      <c r="J28" s="40"/>
      <c r="K28" s="40"/>
      <c r="L28" s="40"/>
      <c r="M28" s="40"/>
      <c r="N28" s="25"/>
    </row>
  </sheetData>
  <sheetProtection password="A8E2" sheet="1"/>
  <mergeCells count="16">
    <mergeCell ref="E19:F20"/>
    <mergeCell ref="E21:F22"/>
    <mergeCell ref="A1:N1"/>
    <mergeCell ref="E14:F16"/>
    <mergeCell ref="F12:H12"/>
    <mergeCell ref="E17:F18"/>
    <mergeCell ref="F10:H10"/>
    <mergeCell ref="B3:D12"/>
    <mergeCell ref="F11:H11"/>
    <mergeCell ref="F3:H3"/>
    <mergeCell ref="F8:H8"/>
    <mergeCell ref="F9:H9"/>
    <mergeCell ref="F4:H4"/>
    <mergeCell ref="F5:H5"/>
    <mergeCell ref="F6:H6"/>
    <mergeCell ref="F7:H7"/>
  </mergeCells>
  <dataValidations count="2">
    <dataValidation type="list" allowBlank="1" showInputMessage="1" showErrorMessage="1" sqref="I10">
      <formula1>$Q$3:$Q$4</formula1>
    </dataValidation>
    <dataValidation type="list" allowBlank="1" showInputMessage="1" showErrorMessage="1" sqref="I11">
      <formula1>$Q$6:$Q$7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PC_117</dc:creator>
  <cp:keywords/>
  <dc:description/>
  <cp:lastModifiedBy>Carlos Vidal</cp:lastModifiedBy>
  <cp:lastPrinted>2013-12-05T14:27:15Z</cp:lastPrinted>
  <dcterms:created xsi:type="dcterms:W3CDTF">2011-05-19T11:32:45Z</dcterms:created>
  <dcterms:modified xsi:type="dcterms:W3CDTF">2013-12-05T14:46:12Z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